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derico\AppData\Local\Temp\"/>
    </mc:Choice>
  </mc:AlternateContent>
  <xr:revisionPtr revIDLastSave="0" documentId="8_{4BD7141A-6775-4660-93E2-AA57C2ABF7F6}" xr6:coauthVersionLast="47" xr6:coauthVersionMax="47" xr10:uidLastSave="{00000000-0000-0000-0000-000000000000}"/>
  <bookViews>
    <workbookView xWindow="4632" yWindow="3360" windowWidth="17280" windowHeight="8880" xr2:uid="{47B86F9A-668D-4DE4-AFC7-262669ED4530}"/>
  </bookViews>
  <sheets>
    <sheet name="Calcolatore" sheetId="1" r:id="rId1"/>
    <sheet name="Versione comple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E35" i="1"/>
  <c r="E34" i="1"/>
  <c r="E33" i="1"/>
  <c r="D35" i="1"/>
  <c r="D34" i="1"/>
  <c r="D33" i="1"/>
  <c r="C35" i="1"/>
  <c r="C34" i="1"/>
  <c r="C33" i="1"/>
  <c r="E22" i="1"/>
  <c r="E21" i="1"/>
  <c r="E20" i="1"/>
  <c r="E13" i="1"/>
</calcChain>
</file>

<file path=xl/sharedStrings.xml><?xml version="1.0" encoding="utf-8"?>
<sst xmlns="http://schemas.openxmlformats.org/spreadsheetml/2006/main" count="84" uniqueCount="73">
  <si>
    <t>Quanto vale la tua azienda</t>
  </si>
  <si>
    <t>Calcolatore rapido  -  versione gratuita  -  cinque minuti</t>
  </si>
  <si>
    <t>Compila le celle gialle. Il risultato compare in fondo. Il file contiene un esempio già pronto: sostituisci i numeri con i tuoi.</t>
  </si>
  <si>
    <t>PASSO 1  -  I NUMERI DELL'ULTIMO BILANCIO</t>
  </si>
  <si>
    <t>Ricavi delle vendite</t>
  </si>
  <si>
    <t>EBITDA (margine operativo lordo)</t>
  </si>
  <si>
    <t>Debiti finanziari totali</t>
  </si>
  <si>
    <t>Disponibilità liquide</t>
  </si>
  <si>
    <t>Fondi rischi e TFR</t>
  </si>
  <si>
    <t>Posizione finanziaria netta</t>
  </si>
  <si>
    <t>L'EBITDA è il risultato operativo prima di ammortamenti, oneri finanziari e imposte. Se non lo hai a portata di mano: ricavi meno tutti i costi operativi, senza togliere gli ammortamenti.</t>
  </si>
  <si>
    <t>PASSO 2  -  LE RETTIFICHE  (qui si decide quasi tutto)</t>
  </si>
  <si>
    <t>Compensi dei soci: quanto eccedono il valore di mercato</t>
  </si>
  <si>
    <t>Se il socio si paga 150.000 e un manager equivalente ne costerebbe 90.000, scrivi 60.000. È utile mascherato da costo.</t>
  </si>
  <si>
    <t>Canoni verso società del socio: eccedenza sul mercato</t>
  </si>
  <si>
    <t>Affitti e prestazioni infragruppo a condizioni di comodo.</t>
  </si>
  <si>
    <t>Costi personali del socio a carico dell'azienda</t>
  </si>
  <si>
    <t>Auto, viaggi, utenze e beni a uso promiscuo.</t>
  </si>
  <si>
    <t>Componenti non ricorrenti  (negativo se erano ricavi)</t>
  </si>
  <si>
    <t>Contenziosi, plusvalenze, commesse irripetibili: tutto ciò che non si ripeterà.</t>
  </si>
  <si>
    <t>EBITDA NORMALIZZATO</t>
  </si>
  <si>
    <t>Margine EBITDA normalizzato</t>
  </si>
  <si>
    <t>Scostamento rispetto all'EBITDA di bilancio</t>
  </si>
  <si>
    <t>PASSO 3  -  IL MULTIPLO DI SETTORE</t>
  </si>
  <si>
    <t>Prudente</t>
  </si>
  <si>
    <t>Centrale</t>
  </si>
  <si>
    <t>Ottimistico</t>
  </si>
  <si>
    <t>EV / EBITDA</t>
  </si>
  <si>
    <t>Ordini di grandezza per le PMI italiane: manifattura 4-7, servizi 5-8, commercio 3-5, edilizia 3-5. Vanno presi da transazioni comparabili per settore e dimensione, non dalle società quotate, che valgono sistematicamente di più.</t>
  </si>
  <si>
    <t>PASSO 4  -  LO SCONTO</t>
  </si>
  <si>
    <t>Sconto di illiquidità e dipendenza dal titolare</t>
  </si>
  <si>
    <t>IL RISULTATO</t>
  </si>
  <si>
    <t>Valore dell'attività (enterprise value)</t>
  </si>
  <si>
    <t>Valore per i soci, al lordo dello sconto</t>
  </si>
  <si>
    <t>VALORE PER I SOCI</t>
  </si>
  <si>
    <t>Attenzione a come si legge questo numero</t>
  </si>
  <si>
    <t>Questo è un ordine di grandezza, non una valutazione. Si basa su un solo metodo - i multipli - e su un solo esercizio. Serve a capire se sei nell'ordine delle centinaia di migliaia o dei milioni, e a decidere se vale la pena approfondire. Per una trattativa vera servono il metodo finanziario, il controllo patrimoniale, gli scenari e la riconciliazione fra i metodi: sono nella versione completa, e il foglio accanto spiega cosa cambia.</t>
  </si>
  <si>
    <t>Cosa c'è nella versione completa</t>
  </si>
  <si>
    <t>Questo calcolatore usa un metodo su quattro, e un esercizio su tre</t>
  </si>
  <si>
    <t>Funzione</t>
  </si>
  <si>
    <t>Qui</t>
  </si>
  <si>
    <t>Cosa cambia</t>
  </si>
  <si>
    <t>Metodo dei multipli</t>
  </si>
  <si>
    <t>Si</t>
  </si>
  <si>
    <t>Uguale, ma nella versione completa lavora su EV/EBITDA e EV/Ricavi insieme, su tre esercizi ponderati.</t>
  </si>
  <si>
    <t>Normalizzazione dell'EBITDA</t>
  </si>
  <si>
    <t>Ridotta</t>
  </si>
  <si>
    <t>Qui quattro rettifiche su un anno. Nella completa sette rettifiche su tre esercizi, con i pesi che decidi tu.</t>
  </si>
  <si>
    <t>Metodo finanziario (DCF)</t>
  </si>
  <si>
    <t>No</t>
  </si>
  <si>
    <t>Piano a cinque anni, flussi di cassa operativi, WACC calcolato da costo dell'equity e del debito. È il metodo su cui si fonda ogni trattativa seria.</t>
  </si>
  <si>
    <t>Analisi di sensitività</t>
  </si>
  <si>
    <t>Tavola a venticinque scenari: come cambia il valore al variare del WACC e del tasso di crescita. È ciò che si porta al tavolo per anticipare le obiezioni.</t>
  </si>
  <si>
    <t>Metodo patrimoniale</t>
  </si>
  <si>
    <t>Patrimonio netto rettificato con plusvalenze, magazzino, crediti e fiscalità latente. È il pavimento sotto cui non scendere.</t>
  </si>
  <si>
    <t>Metodo misto UEC</t>
  </si>
  <si>
    <t>Stima autonoma dell'avviamento a partire dal sovrareddito. È il metodo che i periti usano più spesso in sede giudiziale.</t>
  </si>
  <si>
    <t>Riconciliazione dei metodi</t>
  </si>
  <si>
    <t>Media ponderata dei quattro metodi, con i pesi che scegli, e intervallo finale di valore.</t>
  </si>
  <si>
    <t>Controlli automatici</t>
  </si>
  <si>
    <t>Nove verifiche di coerenza che segnalano da sole quando un'ipotesi non regge.</t>
  </si>
  <si>
    <t>Confronto piano-storico</t>
  </si>
  <si>
    <t>Verifica se le proiezioni sono in continuità con lo storico, più prudenti o più ambiziose.</t>
  </si>
  <si>
    <t>Grafico degli intervalli</t>
  </si>
  <si>
    <t>La rappresentazione per metodo, quella da mettere davanti a una controparte.</t>
  </si>
  <si>
    <t>Manuale d'uso</t>
  </si>
  <si>
    <t>Guida completa al metodo, con la spiegazione di ogni parametro e degli errori più frequenti.</t>
  </si>
  <si>
    <t>Perché un metodo solo non basta</t>
  </si>
  <si>
    <t>Il metodo dei multipli dice quanto il mercato paga oggi per aziende simili. È una fotografia utile, ma non dice quanto vale la tua azienda per chi la comprerà e la farà funzionare - quello lo dice il metodo finanziario - né quanto vale ciò che possiede, che è il pavimento della trattativa. Quando i metodi convergono, il valore è solido e lo si difende. Quando divergono, la divergenza dice esattamente dove la controparte attaccherà. Con un metodo solo, questa informazione non ce l'hai.</t>
  </si>
  <si>
    <t>La versione completa</t>
  </si>
  <si>
    <t>Valutazione d'azienda - modello professionale.  Otto fogli, quattro metodi riconciliati, analisi di sensitività a venticinque scenari, nove controlli automatici e un manuale d'uso di dieci pagine sul metodo. Licenza perpetua, aggiornamenti gratuiti. La trovi sulla stessa piattaforma da cui hai scaricato questo calcolatore.</t>
  </si>
  <si>
    <t>AVVERTENZE</t>
  </si>
  <si>
    <t>Questo file è uno strumento di calcolo. Non costituisce una perizia, una valutazione professionale, una consulenza finanziaria né una raccomandazione di investimento. I risultati dipendono interamente dai dati e dalle ipotesi inseriti dall'utente, che ne resta l'unico responsabile. Per usi che richiedono un'attestazione - operazioni straordinarie, conferimenti, contenziosi, procedure concorsuali - è necessario l'intervento di un professionista abilitato.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</si>
</sst>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&quot;x&quot;"/>
  </numFmts>
  <fonts count="20" x14ac:knownFonts="1">
    <font>
      <sz val="11"/>
      <color theme="1"/>
      <name val="Aptos Narrow"/>
      <family val="2"/>
      <scheme val="minor"/>
    </font>
    <font>
      <b/>
      <sz val="26"/>
      <color rgb="FF1A1A1A"/>
      <name val="Cambria"/>
      <family val="1"/>
    </font>
    <font>
      <sz val="11"/>
      <color rgb="FF1E4C7C"/>
      <name val="Calibri"/>
      <family val="2"/>
    </font>
    <font>
      <sz val="11"/>
      <color rgb="FF1A1A1A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rgb="FF6B7482"/>
      <name val="Calibri"/>
      <family val="2"/>
    </font>
    <font>
      <b/>
      <sz val="13"/>
      <color rgb="FF1E4C7C"/>
      <name val="Calibri"/>
      <family val="2"/>
    </font>
    <font>
      <sz val="11"/>
      <color rgb="FF6B7482"/>
      <name val="Calibri"/>
      <family val="2"/>
    </font>
    <font>
      <b/>
      <sz val="10"/>
      <color rgb="FF6B7482"/>
      <name val="Calibri"/>
      <family val="2"/>
    </font>
    <font>
      <b/>
      <sz val="15"/>
      <color rgb="FF1E4C7C"/>
      <name val="Calibri"/>
      <family val="2"/>
    </font>
    <font>
      <b/>
      <sz val="14"/>
      <color rgb="FF1A1A1A"/>
      <name val="Cambria"/>
      <family val="1"/>
    </font>
    <font>
      <b/>
      <sz val="11"/>
      <color rgb="FF1E4C7C"/>
      <name val="Calibri"/>
      <family val="2"/>
    </font>
    <font>
      <sz val="10"/>
      <color rgb="FF6B7482"/>
      <name val="Calibri"/>
      <family val="2"/>
    </font>
    <font>
      <b/>
      <sz val="22"/>
      <color rgb="FF1A1A1A"/>
      <name val="Cambria"/>
      <family val="1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rgb="FF1E4C7C"/>
      <name val="Calibri"/>
      <family val="2"/>
    </font>
    <font>
      <b/>
      <sz val="13"/>
      <color rgb="FF1A1A1A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FFF7E0"/>
        <bgColor indexed="64"/>
      </patternFill>
    </fill>
    <fill>
      <patternFill patternType="solid">
        <fgColor rgb="FF1E4C7C"/>
        <bgColor indexed="64"/>
      </patternFill>
    </fill>
    <fill>
      <patternFill patternType="solid">
        <fgColor rgb="FFE2E8F0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0F2F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6B748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1" xfId="0" applyFont="1" applyBorder="1" applyProtection="1"/>
    <xf numFmtId="0" fontId="3" fillId="2" borderId="0" xfId="0" applyFont="1" applyFill="1" applyAlignment="1" applyProtection="1">
      <alignment horizontal="left" wrapText="1" indent="1"/>
    </xf>
    <xf numFmtId="0" fontId="0" fillId="0" borderId="0" xfId="0" applyAlignment="1" applyProtection="1">
      <alignment horizontal="left" wrapText="1" indent="1"/>
    </xf>
    <xf numFmtId="0" fontId="4" fillId="3" borderId="0" xfId="0" applyFont="1" applyFill="1" applyAlignment="1" applyProtection="1">
      <alignment horizontal="left" indent="1"/>
    </xf>
    <xf numFmtId="0" fontId="7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3" fontId="6" fillId="4" borderId="0" xfId="0" applyNumberFormat="1" applyFont="1" applyFill="1" applyProtection="1"/>
    <xf numFmtId="0" fontId="7" fillId="0" borderId="0" xfId="0" applyFont="1" applyAlignment="1" applyProtection="1">
      <alignment wrapText="1"/>
    </xf>
    <xf numFmtId="3" fontId="8" fillId="4" borderId="0" xfId="0" applyNumberFormat="1" applyFont="1" applyFill="1" applyProtection="1"/>
    <xf numFmtId="164" fontId="5" fillId="5" borderId="0" xfId="0" applyNumberFormat="1" applyFont="1" applyFill="1" applyProtection="1"/>
    <xf numFmtId="164" fontId="9" fillId="5" borderId="0" xfId="0" applyNumberFormat="1" applyFont="1" applyFill="1" applyProtection="1"/>
    <xf numFmtId="0" fontId="10" fillId="6" borderId="0" xfId="0" applyFont="1" applyFill="1" applyAlignment="1" applyProtection="1">
      <alignment horizontal="right"/>
    </xf>
    <xf numFmtId="3" fontId="5" fillId="5" borderId="0" xfId="0" applyNumberFormat="1" applyFont="1" applyFill="1" applyProtection="1"/>
    <xf numFmtId="3" fontId="11" fillId="4" borderId="0" xfId="0" applyNumberFormat="1" applyFont="1" applyFill="1" applyProtection="1"/>
    <xf numFmtId="0" fontId="12" fillId="6" borderId="0" xfId="0" applyFont="1" applyFill="1" applyAlignment="1" applyProtection="1">
      <alignment horizontal="center"/>
    </xf>
    <xf numFmtId="0" fontId="13" fillId="0" borderId="0" xfId="0" applyFont="1" applyProtection="1"/>
    <xf numFmtId="0" fontId="14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3" fontId="5" fillId="2" borderId="0" xfId="0" applyNumberFormat="1" applyFont="1" applyFill="1" applyProtection="1">
      <protection locked="0"/>
    </xf>
    <xf numFmtId="165" fontId="5" fillId="2" borderId="0" xfId="0" applyNumberFormat="1" applyFont="1" applyFill="1" applyProtection="1">
      <protection locked="0"/>
    </xf>
    <xf numFmtId="164" fontId="5" fillId="2" borderId="0" xfId="0" applyNumberFormat="1" applyFont="1" applyFill="1" applyProtection="1">
      <protection locked="0"/>
    </xf>
    <xf numFmtId="0" fontId="15" fillId="0" borderId="0" xfId="0" applyFont="1" applyProtection="1"/>
    <xf numFmtId="0" fontId="9" fillId="0" borderId="1" xfId="0" applyFont="1" applyBorder="1" applyProtection="1"/>
    <xf numFmtId="0" fontId="16" fillId="3" borderId="0" xfId="0" applyFont="1" applyFill="1" applyProtection="1"/>
    <xf numFmtId="0" fontId="17" fillId="5" borderId="0" xfId="0" applyFont="1" applyFill="1" applyAlignment="1" applyProtection="1">
      <alignment vertical="top"/>
    </xf>
    <xf numFmtId="0" fontId="18" fillId="5" borderId="0" xfId="0" applyFont="1" applyFill="1" applyAlignment="1" applyProtection="1">
      <alignment horizontal="center" vertical="top"/>
    </xf>
    <xf numFmtId="0" fontId="17" fillId="5" borderId="0" xfId="0" applyFont="1" applyFill="1" applyAlignment="1" applyProtection="1">
      <alignment vertical="top" wrapText="1"/>
    </xf>
    <xf numFmtId="0" fontId="14" fillId="5" borderId="0" xfId="0" applyFont="1" applyFill="1" applyAlignment="1" applyProtection="1">
      <alignment horizontal="center" vertical="top"/>
    </xf>
    <xf numFmtId="0" fontId="19" fillId="0" borderId="0" xfId="0" applyFont="1" applyProtection="1"/>
    <xf numFmtId="0" fontId="3" fillId="2" borderId="0" xfId="0" applyFont="1" applyFill="1" applyAlignment="1" applyProtection="1">
      <alignment horizontal="left" vertical="top" wrapText="1" indent="1"/>
    </xf>
    <xf numFmtId="0" fontId="0" fillId="0" borderId="0" xfId="0" applyAlignment="1" applyProtection="1">
      <alignment horizontal="left" vertical="top" wrapText="1" indent="1"/>
    </xf>
    <xf numFmtId="0" fontId="7" fillId="0" borderId="0" xfId="0" applyFont="1" applyAlignment="1" applyProtection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676A-432F-4346-8B16-9D6BD31EC421}">
  <sheetPr>
    <tabColor rgb="FFFFF7E0"/>
    <pageSetUpPr fitToPage="1"/>
  </sheetPr>
  <dimension ref="B1:G44"/>
  <sheetViews>
    <sheetView showGridLines="0" tabSelected="1" workbookViewId="0"/>
  </sheetViews>
  <sheetFormatPr defaultRowHeight="14.4" x14ac:dyDescent="0.3"/>
  <cols>
    <col min="1" max="1" width="2.77734375" style="1" customWidth="1"/>
    <col min="2" max="2" width="50.77734375" style="1" customWidth="1"/>
    <col min="3" max="5" width="16.77734375" style="1" customWidth="1"/>
    <col min="6" max="6" width="3.77734375" style="1" customWidth="1"/>
    <col min="7" max="7" width="62.77734375" style="1" customWidth="1"/>
    <col min="8" max="16384" width="8.88671875" style="1"/>
  </cols>
  <sheetData>
    <row r="1" spans="2:7" ht="10.050000000000001" customHeight="1" x14ac:dyDescent="0.3"/>
    <row r="2" spans="2:7" ht="32.4" x14ac:dyDescent="0.55000000000000004">
      <c r="B2" s="2" t="s">
        <v>0</v>
      </c>
    </row>
    <row r="3" spans="2:7" ht="15" thickBot="1" x14ac:dyDescent="0.35">
      <c r="B3" s="3" t="s">
        <v>1</v>
      </c>
    </row>
    <row r="5" spans="2:7" ht="30" customHeight="1" x14ac:dyDescent="0.3">
      <c r="B5" s="4" t="s">
        <v>2</v>
      </c>
      <c r="C5" s="5"/>
      <c r="D5" s="5"/>
      <c r="E5" s="5"/>
    </row>
    <row r="7" spans="2:7" x14ac:dyDescent="0.3">
      <c r="B7" s="6" t="s">
        <v>3</v>
      </c>
      <c r="C7" s="6"/>
      <c r="D7" s="6"/>
      <c r="E7" s="6"/>
    </row>
    <row r="8" spans="2:7" x14ac:dyDescent="0.3">
      <c r="B8" s="1" t="s">
        <v>4</v>
      </c>
      <c r="E8" s="21">
        <v>2910000</v>
      </c>
      <c r="G8" s="7" t="s">
        <v>10</v>
      </c>
    </row>
    <row r="9" spans="2:7" x14ac:dyDescent="0.3">
      <c r="B9" s="1" t="s">
        <v>5</v>
      </c>
      <c r="E9" s="21">
        <v>403000</v>
      </c>
      <c r="G9" s="8"/>
    </row>
    <row r="10" spans="2:7" x14ac:dyDescent="0.3">
      <c r="B10" s="1" t="s">
        <v>6</v>
      </c>
      <c r="E10" s="21">
        <v>1020000</v>
      </c>
      <c r="G10" s="8"/>
    </row>
    <row r="11" spans="2:7" x14ac:dyDescent="0.3">
      <c r="B11" s="1" t="s">
        <v>7</v>
      </c>
      <c r="E11" s="21">
        <v>215000</v>
      </c>
      <c r="G11" s="8"/>
    </row>
    <row r="12" spans="2:7" x14ac:dyDescent="0.3">
      <c r="B12" s="1" t="s">
        <v>8</v>
      </c>
      <c r="E12" s="21">
        <v>185000</v>
      </c>
    </row>
    <row r="13" spans="2:7" x14ac:dyDescent="0.3">
      <c r="B13" s="9" t="s">
        <v>9</v>
      </c>
      <c r="C13" s="9"/>
      <c r="D13" s="9"/>
      <c r="E13" s="9">
        <f>E10-E11</f>
        <v>805000</v>
      </c>
    </row>
    <row r="15" spans="2:7" x14ac:dyDescent="0.3">
      <c r="B15" s="6" t="s">
        <v>11</v>
      </c>
      <c r="C15" s="6"/>
      <c r="D15" s="6"/>
      <c r="E15" s="6"/>
    </row>
    <row r="16" spans="2:7" ht="30" customHeight="1" x14ac:dyDescent="0.3">
      <c r="B16" s="1" t="s">
        <v>12</v>
      </c>
      <c r="E16" s="21">
        <v>60000</v>
      </c>
      <c r="G16" s="10" t="s">
        <v>13</v>
      </c>
    </row>
    <row r="17" spans="2:7" ht="30" customHeight="1" x14ac:dyDescent="0.3">
      <c r="B17" s="1" t="s">
        <v>14</v>
      </c>
      <c r="E17" s="21">
        <v>24000</v>
      </c>
      <c r="G17" s="10" t="s">
        <v>15</v>
      </c>
    </row>
    <row r="18" spans="2:7" ht="30" customHeight="1" x14ac:dyDescent="0.3">
      <c r="B18" s="1" t="s">
        <v>16</v>
      </c>
      <c r="E18" s="21">
        <v>15000</v>
      </c>
      <c r="G18" s="10" t="s">
        <v>17</v>
      </c>
    </row>
    <row r="19" spans="2:7" ht="30" customHeight="1" x14ac:dyDescent="0.3">
      <c r="B19" s="1" t="s">
        <v>18</v>
      </c>
      <c r="E19" s="21">
        <v>-45000</v>
      </c>
      <c r="G19" s="10" t="s">
        <v>19</v>
      </c>
    </row>
    <row r="20" spans="2:7" ht="24" customHeight="1" x14ac:dyDescent="0.35">
      <c r="B20" s="11" t="s">
        <v>20</v>
      </c>
      <c r="C20" s="11"/>
      <c r="D20" s="11"/>
      <c r="E20" s="11">
        <f>E9+SUM(E16:E19)</f>
        <v>457000</v>
      </c>
    </row>
    <row r="21" spans="2:7" x14ac:dyDescent="0.3">
      <c r="B21" s="12" t="s">
        <v>21</v>
      </c>
      <c r="C21" s="12"/>
      <c r="D21" s="12"/>
      <c r="E21" s="12">
        <f>IFERROR(E20/E8,0)</f>
        <v>0.1570446735395189</v>
      </c>
    </row>
    <row r="22" spans="2:7" x14ac:dyDescent="0.3">
      <c r="B22" s="13" t="s">
        <v>22</v>
      </c>
      <c r="C22" s="13"/>
      <c r="D22" s="13"/>
      <c r="E22" s="13">
        <f>IFERROR(E20/E9-1,0)</f>
        <v>0.1339950372208436</v>
      </c>
    </row>
    <row r="24" spans="2:7" x14ac:dyDescent="0.3">
      <c r="B24" s="6" t="s">
        <v>23</v>
      </c>
      <c r="C24" s="6"/>
      <c r="D24" s="6"/>
      <c r="E24" s="6"/>
    </row>
    <row r="25" spans="2:7" x14ac:dyDescent="0.3">
      <c r="C25" s="14" t="s">
        <v>24</v>
      </c>
      <c r="D25" s="14" t="s">
        <v>25</v>
      </c>
      <c r="E25" s="14" t="s">
        <v>26</v>
      </c>
    </row>
    <row r="26" spans="2:7" x14ac:dyDescent="0.3">
      <c r="B26" s="1" t="s">
        <v>27</v>
      </c>
      <c r="C26" s="22">
        <v>4.5</v>
      </c>
      <c r="D26" s="22">
        <v>6</v>
      </c>
      <c r="E26" s="22">
        <v>7.5</v>
      </c>
      <c r="G26" s="7" t="s">
        <v>28</v>
      </c>
    </row>
    <row r="27" spans="2:7" x14ac:dyDescent="0.3">
      <c r="G27" s="7"/>
    </row>
    <row r="28" spans="2:7" x14ac:dyDescent="0.3">
      <c r="B28" s="6" t="s">
        <v>29</v>
      </c>
      <c r="C28" s="6"/>
      <c r="D28" s="6"/>
      <c r="E28" s="6"/>
      <c r="G28" s="7"/>
    </row>
    <row r="29" spans="2:7" x14ac:dyDescent="0.3">
      <c r="B29" s="1" t="s">
        <v>30</v>
      </c>
      <c r="E29" s="23">
        <v>0.23499999999999999</v>
      </c>
      <c r="G29" s="7"/>
    </row>
    <row r="30" spans="2:7" x14ac:dyDescent="0.3">
      <c r="G30" s="7"/>
    </row>
    <row r="31" spans="2:7" x14ac:dyDescent="0.3">
      <c r="B31" s="6" t="s">
        <v>31</v>
      </c>
      <c r="C31" s="6"/>
      <c r="D31" s="6"/>
      <c r="E31" s="6"/>
      <c r="G31" s="7"/>
    </row>
    <row r="32" spans="2:7" x14ac:dyDescent="0.3">
      <c r="C32" s="14" t="s">
        <v>24</v>
      </c>
      <c r="D32" s="14" t="s">
        <v>25</v>
      </c>
      <c r="E32" s="14" t="s">
        <v>26</v>
      </c>
      <c r="G32" s="7"/>
    </row>
    <row r="33" spans="2:5" x14ac:dyDescent="0.3">
      <c r="B33" s="15" t="s">
        <v>32</v>
      </c>
      <c r="C33" s="15">
        <f>$E$20*C26</f>
        <v>2056500</v>
      </c>
      <c r="D33" s="15">
        <f>$E$20*D26</f>
        <v>2742000</v>
      </c>
      <c r="E33" s="15">
        <f>$E$20*E26</f>
        <v>3427500</v>
      </c>
    </row>
    <row r="34" spans="2:5" x14ac:dyDescent="0.3">
      <c r="B34" s="15" t="s">
        <v>33</v>
      </c>
      <c r="C34" s="15">
        <f>C33-$E$13-$E$12</f>
        <v>1066500</v>
      </c>
      <c r="D34" s="15">
        <f>D33-$E$13-$E$12</f>
        <v>1752000</v>
      </c>
      <c r="E34" s="15">
        <f>E33-$E$13-$E$12</f>
        <v>2437500</v>
      </c>
    </row>
    <row r="35" spans="2:5" ht="30" customHeight="1" x14ac:dyDescent="0.4">
      <c r="B35" s="16" t="s">
        <v>34</v>
      </c>
      <c r="C35" s="16">
        <f>C34*(1-$E$29)</f>
        <v>815872.5</v>
      </c>
      <c r="D35" s="16">
        <f>D34*(1-$E$29)</f>
        <v>1340280</v>
      </c>
      <c r="E35" s="16">
        <f>E34*(1-$E$29)</f>
        <v>1864687.5</v>
      </c>
    </row>
    <row r="37" spans="2:5" ht="30" customHeight="1" x14ac:dyDescent="0.3">
      <c r="B37" s="17" t="str">
        <f>"La tua azienda vale indicativamente fra " &amp; TEXT(C35,"#.##0") &amp; " e " &amp; TEXT(E35,"#.##0") &amp; " euro."</f>
        <v>La tua azienda vale indicativamente fra 815.873 e 1.864.688 euro.</v>
      </c>
      <c r="C37" s="17"/>
      <c r="D37" s="17"/>
      <c r="E37" s="17"/>
    </row>
    <row r="39" spans="2:5" x14ac:dyDescent="0.3">
      <c r="B39" s="18" t="s">
        <v>35</v>
      </c>
    </row>
    <row r="40" spans="2:5" x14ac:dyDescent="0.3">
      <c r="B40" s="19" t="s">
        <v>36</v>
      </c>
      <c r="C40" s="20"/>
      <c r="D40" s="20"/>
      <c r="E40" s="20"/>
    </row>
    <row r="41" spans="2:5" x14ac:dyDescent="0.3">
      <c r="B41" s="20"/>
      <c r="C41" s="20"/>
      <c r="D41" s="20"/>
      <c r="E41" s="20"/>
    </row>
    <row r="42" spans="2:5" x14ac:dyDescent="0.3">
      <c r="B42" s="20"/>
      <c r="C42" s="20"/>
      <c r="D42" s="20"/>
      <c r="E42" s="20"/>
    </row>
    <row r="43" spans="2:5" x14ac:dyDescent="0.3">
      <c r="B43" s="20"/>
      <c r="C43" s="20"/>
      <c r="D43" s="20"/>
      <c r="E43" s="20"/>
    </row>
    <row r="44" spans="2:5" x14ac:dyDescent="0.3">
      <c r="B44" s="20"/>
      <c r="C44" s="20"/>
      <c r="D44" s="20"/>
      <c r="E44" s="20"/>
    </row>
  </sheetData>
  <sheetProtection sheet="1" scenarios="1" formatCells="0" formatColumns="0" formatRows="0"/>
  <mergeCells count="5">
    <mergeCell ref="B5:E5"/>
    <mergeCell ref="G8:G11"/>
    <mergeCell ref="G26:G32"/>
    <mergeCell ref="B37:E37"/>
    <mergeCell ref="B40:E44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872D-114E-4F01-B0DC-4B32000E1B22}">
  <sheetPr>
    <tabColor rgb="FF1E4C7C"/>
    <pageSetUpPr fitToPage="1"/>
  </sheetPr>
  <dimension ref="B1:D34"/>
  <sheetViews>
    <sheetView showGridLines="0" workbookViewId="0"/>
  </sheetViews>
  <sheetFormatPr defaultRowHeight="14.4" x14ac:dyDescent="0.3"/>
  <cols>
    <col min="1" max="1" width="2.77734375" style="1" customWidth="1"/>
    <col min="2" max="2" width="34.77734375" style="1" customWidth="1"/>
    <col min="3" max="3" width="16.77734375" style="1" customWidth="1"/>
    <col min="4" max="4" width="62.77734375" style="1" customWidth="1"/>
    <col min="5" max="16384" width="8.88671875" style="1"/>
  </cols>
  <sheetData>
    <row r="1" spans="2:4" ht="10.050000000000001" customHeight="1" x14ac:dyDescent="0.3"/>
    <row r="2" spans="2:4" ht="27.6" x14ac:dyDescent="0.45">
      <c r="B2" s="24" t="s">
        <v>37</v>
      </c>
    </row>
    <row r="3" spans="2:4" ht="15" thickBot="1" x14ac:dyDescent="0.35">
      <c r="B3" s="25" t="s">
        <v>38</v>
      </c>
    </row>
    <row r="5" spans="2:4" x14ac:dyDescent="0.3">
      <c r="B5" s="26" t="s">
        <v>39</v>
      </c>
      <c r="C5" s="26" t="s">
        <v>40</v>
      </c>
      <c r="D5" s="26" t="s">
        <v>41</v>
      </c>
    </row>
    <row r="6" spans="2:4" ht="31.95" customHeight="1" x14ac:dyDescent="0.3">
      <c r="B6" s="27" t="s">
        <v>42</v>
      </c>
      <c r="C6" s="28" t="s">
        <v>43</v>
      </c>
      <c r="D6" s="29" t="s">
        <v>44</v>
      </c>
    </row>
    <row r="7" spans="2:4" ht="31.95" customHeight="1" x14ac:dyDescent="0.3">
      <c r="B7" s="27" t="s">
        <v>45</v>
      </c>
      <c r="C7" s="28" t="s">
        <v>46</v>
      </c>
      <c r="D7" s="29" t="s">
        <v>47</v>
      </c>
    </row>
    <row r="8" spans="2:4" ht="31.95" customHeight="1" x14ac:dyDescent="0.3">
      <c r="B8" s="27" t="s">
        <v>48</v>
      </c>
      <c r="C8" s="30" t="s">
        <v>49</v>
      </c>
      <c r="D8" s="29" t="s">
        <v>50</v>
      </c>
    </row>
    <row r="9" spans="2:4" ht="31.95" customHeight="1" x14ac:dyDescent="0.3">
      <c r="B9" s="27" t="s">
        <v>51</v>
      </c>
      <c r="C9" s="30" t="s">
        <v>49</v>
      </c>
      <c r="D9" s="29" t="s">
        <v>52</v>
      </c>
    </row>
    <row r="10" spans="2:4" ht="31.95" customHeight="1" x14ac:dyDescent="0.3">
      <c r="B10" s="27" t="s">
        <v>53</v>
      </c>
      <c r="C10" s="30" t="s">
        <v>49</v>
      </c>
      <c r="D10" s="29" t="s">
        <v>54</v>
      </c>
    </row>
    <row r="11" spans="2:4" ht="31.95" customHeight="1" x14ac:dyDescent="0.3">
      <c r="B11" s="27" t="s">
        <v>55</v>
      </c>
      <c r="C11" s="30" t="s">
        <v>49</v>
      </c>
      <c r="D11" s="29" t="s">
        <v>56</v>
      </c>
    </row>
    <row r="12" spans="2:4" ht="31.95" customHeight="1" x14ac:dyDescent="0.3">
      <c r="B12" s="27" t="s">
        <v>57</v>
      </c>
      <c r="C12" s="30" t="s">
        <v>49</v>
      </c>
      <c r="D12" s="29" t="s">
        <v>58</v>
      </c>
    </row>
    <row r="13" spans="2:4" ht="31.95" customHeight="1" x14ac:dyDescent="0.3">
      <c r="B13" s="27" t="s">
        <v>59</v>
      </c>
      <c r="C13" s="30" t="s">
        <v>49</v>
      </c>
      <c r="D13" s="29" t="s">
        <v>60</v>
      </c>
    </row>
    <row r="14" spans="2:4" ht="31.95" customHeight="1" x14ac:dyDescent="0.3">
      <c r="B14" s="27" t="s">
        <v>61</v>
      </c>
      <c r="C14" s="30" t="s">
        <v>49</v>
      </c>
      <c r="D14" s="29" t="s">
        <v>62</v>
      </c>
    </row>
    <row r="15" spans="2:4" ht="31.95" customHeight="1" x14ac:dyDescent="0.3">
      <c r="B15" s="27" t="s">
        <v>63</v>
      </c>
      <c r="C15" s="30" t="s">
        <v>49</v>
      </c>
      <c r="D15" s="29" t="s">
        <v>64</v>
      </c>
    </row>
    <row r="16" spans="2:4" ht="31.95" customHeight="1" x14ac:dyDescent="0.3">
      <c r="B16" s="27" t="s">
        <v>65</v>
      </c>
      <c r="C16" s="30" t="s">
        <v>49</v>
      </c>
      <c r="D16" s="29" t="s">
        <v>66</v>
      </c>
    </row>
    <row r="18" spans="2:4" x14ac:dyDescent="0.3">
      <c r="B18" s="18" t="s">
        <v>67</v>
      </c>
    </row>
    <row r="19" spans="2:4" x14ac:dyDescent="0.3">
      <c r="B19" s="19" t="s">
        <v>68</v>
      </c>
      <c r="C19" s="20"/>
      <c r="D19" s="20"/>
    </row>
    <row r="20" spans="2:4" x14ac:dyDescent="0.3">
      <c r="B20" s="20"/>
      <c r="C20" s="20"/>
      <c r="D20" s="20"/>
    </row>
    <row r="21" spans="2:4" x14ac:dyDescent="0.3">
      <c r="B21" s="20"/>
      <c r="C21" s="20"/>
      <c r="D21" s="20"/>
    </row>
    <row r="22" spans="2:4" x14ac:dyDescent="0.3">
      <c r="B22" s="20"/>
      <c r="C22" s="20"/>
      <c r="D22" s="20"/>
    </row>
    <row r="23" spans="2:4" x14ac:dyDescent="0.3">
      <c r="B23" s="20"/>
      <c r="C23" s="20"/>
      <c r="D23" s="20"/>
    </row>
    <row r="25" spans="2:4" ht="16.8" x14ac:dyDescent="0.3">
      <c r="B25" s="31" t="s">
        <v>69</v>
      </c>
    </row>
    <row r="26" spans="2:4" ht="22.05" customHeight="1" x14ac:dyDescent="0.3">
      <c r="B26" s="32" t="s">
        <v>70</v>
      </c>
      <c r="C26" s="33"/>
      <c r="D26" s="33"/>
    </row>
    <row r="27" spans="2:4" x14ac:dyDescent="0.3">
      <c r="B27" s="33"/>
      <c r="C27" s="33"/>
      <c r="D27" s="33"/>
    </row>
    <row r="28" spans="2:4" x14ac:dyDescent="0.3">
      <c r="B28" s="33"/>
      <c r="C28" s="33"/>
      <c r="D28" s="33"/>
    </row>
    <row r="30" spans="2:4" x14ac:dyDescent="0.3">
      <c r="B30" s="18" t="s">
        <v>71</v>
      </c>
    </row>
    <row r="31" spans="2:4" x14ac:dyDescent="0.3">
      <c r="B31" s="34" t="s">
        <v>72</v>
      </c>
      <c r="C31" s="20"/>
      <c r="D31" s="20"/>
    </row>
    <row r="32" spans="2:4" x14ac:dyDescent="0.3">
      <c r="B32" s="20"/>
      <c r="C32" s="20"/>
      <c r="D32" s="20"/>
    </row>
    <row r="33" spans="2:4" x14ac:dyDescent="0.3">
      <c r="B33" s="20"/>
      <c r="C33" s="20"/>
      <c r="D33" s="20"/>
    </row>
    <row r="34" spans="2:4" x14ac:dyDescent="0.3">
      <c r="B34" s="20"/>
      <c r="C34" s="20"/>
      <c r="D34" s="20"/>
    </row>
  </sheetData>
  <sheetProtection sheet="1" scenarios="1" formatCells="0" formatColumns="0" formatRows="0"/>
  <mergeCells count="3">
    <mergeCell ref="B19:D23"/>
    <mergeCell ref="B26:D28"/>
    <mergeCell ref="B31:D3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Calcolatore</vt:lpstr>
      <vt:lpstr>Versione completa</vt:lpstr>
    </vt:vector>
  </TitlesOfParts>
  <Company>Prospetto</Company>
  <LinksUpToDate>false</LinksUpToDate>
  <SharedDoc>false</SharedDoc>
  <HyperlinksChanged>false</HyperlinksChanged>
  <AppVersion>16.0300</AppVersion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Prospetto</dc:creator>
  <cp:lastModifiedBy>Prospetto</cp:lastModifiedBy>
  <dcterms:created xsi:type="dcterms:W3CDTF">2026-08-16T09:31:31Z</dcterms:created>
  <dcterms:modified xsi:type="dcterms:W3CDTF">2026-08-16T09:31:33Z</dcterms:modified>
  <dc:title>Calcolatore rapido del valore d'azienda</dc:title>
  <dc:subject>Stima indicativa del valore d'azienda con il metodo dei multipli</dc:subject>
  <cp:keywords>quanto vale la mia azienda, valutazione azienda, EV/EBITDA, normalizzazione EBITDA, PMI</cp:keywords>
  <dc:description>Calcolatore gratuito: stima indicativa del valore d'azienda con il metodo dei multipli e la normalizzazione dell'EBITDA. Versione 1.0, agosto 2026. Strumento di calcolo: non costituisce perizia, valutazione professionale né consulenza finanziaria.</dc:description>
  <cp:category>Modelli finanziari</cp:category>
</cp:coreProperties>
</file>